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610" windowHeight="6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<sst xmlns="http://schemas.openxmlformats.org/spreadsheetml/2006/main" count="14" uniqueCount="14">
  <si>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Incidence (Degrees from equator)</t>
  </si>
  <si>
    <t>Approx midday time</t>
  </si>
  <si>
    <t>Average Atmospheric Reduction</t>
  </si>
  <si>
    <t>Solar PV units of energy per day (kWh)</t>
  </si>
  <si>
    <t>Solar Th units of energy per day (kWh)</t>
  </si>
  <si>
    <t>Solar PV panel efficiency</t>
  </si>
  <si>
    <t>Solar Th panel efficiency</t>
  </si>
  <si>
    <t>Ground</t>
  </si>
  <si>
    <t>South Roof</t>
  </si>
  <si>
    <r>
      <t>Irradiance (W/m</t>
    </r>
    <r>
      <rPr>
        <vertAlign val="superscript"/>
        <sz val="10"/>
        <rFont val="Tahoma"/>
        <family val="2"/>
      </rPr>
      <t>2</t>
    </r>
    <r>
      <rPr>
        <sz val="10"/>
        <rFont val="Tahoma"/>
        <family val="0"/>
      </rPr>
      <t>)</t>
    </r>
  </si>
  <si>
    <r>
      <t>Average raw power, flat ground (W/m</t>
    </r>
    <r>
      <rPr>
        <vertAlign val="superscript"/>
        <sz val="10"/>
        <rFont val="Tahoma"/>
        <family val="2"/>
      </rPr>
      <t>2</t>
    </r>
    <r>
      <rPr>
        <sz val="10"/>
        <rFont val="Tahoma"/>
        <family val="0"/>
      </rPr>
      <t>)</t>
    </r>
  </si>
  <si>
    <r>
      <t>Solar PV average power load (W/m</t>
    </r>
    <r>
      <rPr>
        <vertAlign val="superscript"/>
        <sz val="10"/>
        <rFont val="Tahoma"/>
        <family val="2"/>
      </rPr>
      <t>2</t>
    </r>
    <r>
      <rPr>
        <sz val="10"/>
        <rFont val="Tahoma"/>
        <family val="0"/>
      </rPr>
      <t>)</t>
    </r>
  </si>
  <si>
    <r>
      <t>Solar Th average power load (W/m</t>
    </r>
    <r>
      <rPr>
        <vertAlign val="superscript"/>
        <sz val="10"/>
        <rFont val="Tahoma"/>
        <family val="2"/>
      </rPr>
      <t>2</t>
    </r>
    <r>
      <rPr>
        <sz val="10"/>
        <rFont val="Tahoma"/>
        <family val="0"/>
      </rPr>
      <t>)</t>
    </r>
  </si>
  <si>
    <r>
      <t>Average raw power, south facing roof (W/m</t>
    </r>
    <r>
      <rPr>
        <vertAlign val="superscript"/>
        <sz val="10"/>
        <rFont val="Tahoma"/>
        <family val="2"/>
      </rPr>
      <t>2</t>
    </r>
    <r>
      <rPr>
        <sz val="10"/>
        <rFont val="Tahoma"/>
        <family val="0"/>
      </rPr>
      <t>)</t>
    </r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</si>
</sst>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291" formatCode="0.0"/>
  </numFmts>
  <fonts count="8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Tahoma"/>
      <family val="0"/>
    </font>
    <font>
      <sz val="8"/>
      <name val="Tahoma"/>
      <family val="0"/>
    </font>
    <font>
      <b/>
      <sz val="10"/>
      <color indexed="8"/>
      <name val="Tahoma"/>
      <family val="2"/>
    </font>
    <font>
      <vertAlign val="superscript"/>
      <sz val="10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2" fontId="4" fillId="0" borderId="0" xfId="0" applyNumberFormat="1" applyFont="1" applyAlignment="1">
      <alignment/>
    </xf>
    <xf numFmtId="9" fontId="4" fillId="0" borderId="0" xfId="0" applyNumberFormat="1" applyFont="1" applyAlignment="1">
      <alignment/>
    </xf>
    <xf numFmtId="12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0" fillId="0" borderId="0" xfId="0" applyNumberFormat="1" applyAlignment="1">
      <alignment/>
    </xf>
    <xf numFmtId="291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workbookViewId="0" topLeftCell="A1">
      <selection activeCell="A5" sqref="A5"/>
    </sheetView>
  </sheetViews>
  <sheetFormatPr defaultColWidth="9.140625" defaultRowHeight="12.75"/>
  <cols>
    <col min="1" max="1" width="39.57421875" style="0" bestFit="1" customWidth="1"/>
    <col min="2" max="2" width="6.8515625" style="0" bestFit="1" customWidth="1"/>
    <col min="3" max="3" width="10.00390625" style="0" bestFit="1" customWidth="1"/>
    <col min="4" max="16384" width="9.00390625" style="0" bestFit="1" customWidth="1"/>
  </cols>
  <sheetData>
    <row r="1" spans="1:2" ht="14.25">
      <c r="A1" t="s">
        <v>9</v>
      </c>
      <c r="B1">
        <v>1000</v>
      </c>
    </row>
    <row r="2" spans="1:2" ht="12.75">
      <c r="A2" t="s">
        <v>1</v>
      </c>
      <c r="B2" s="3">
        <v>0.25</v>
      </c>
    </row>
    <row r="3" spans="1:2" ht="12.75">
      <c r="A3" t="s">
        <v>2</v>
      </c>
      <c r="B3" s="3">
        <f>1/3</f>
        <v>0.3333333333333333</v>
      </c>
    </row>
    <row r="5" spans="1:2" ht="14.25">
      <c r="A5" t="s">
        <v>13</v>
      </c>
      <c r="B5" s="4">
        <f>B1*B2*B3</f>
        <v>83.33333333333333</v>
      </c>
    </row>
    <row r="6" ht="12.75">
      <c r="B6" s="1"/>
    </row>
    <row r="7" spans="1:3" ht="12.75">
      <c r="A7" t="s">
        <v>0</v>
      </c>
      <c r="B7">
        <v>51</v>
      </c>
      <c r="C7" s="1"/>
    </row>
    <row r="8" spans="1:3" ht="14.25">
      <c r="A8" t="s">
        <v>10</v>
      </c>
      <c r="B8" s="5">
        <f>COS((RADIANS(B7)))*B5</f>
        <v>52.44336592081979</v>
      </c>
      <c r="C8" s="1"/>
    </row>
    <row r="9" ht="12.75">
      <c r="C9" s="1"/>
    </row>
    <row r="10" spans="2:3" ht="12.75">
      <c r="B10" t="s">
        <v>7</v>
      </c>
      <c r="C10" s="1" t="s">
        <v>8</v>
      </c>
    </row>
    <row r="11" spans="1:3" ht="12.75">
      <c r="A11" t="s">
        <v>5</v>
      </c>
      <c r="B11" s="2">
        <v>0.2</v>
      </c>
      <c r="C11" s="2">
        <v>0.2</v>
      </c>
    </row>
    <row r="12" spans="1:3" ht="14.25">
      <c r="A12" t="s">
        <v>11</v>
      </c>
      <c r="B12" s="4">
        <f>B8*B11</f>
        <v>10.488673184163957</v>
      </c>
      <c r="C12" s="4">
        <f>B5*C11</f>
        <v>16.666666666666668</v>
      </c>
    </row>
    <row r="13" spans="1:3" ht="12.75">
      <c r="A13" t="s">
        <v>3</v>
      </c>
      <c r="B13" s="6">
        <f>B12*24/1000</f>
        <v>0.25172815641993496</v>
      </c>
      <c r="C13" s="6">
        <f>C12*24/1000</f>
        <v>0.4</v>
      </c>
    </row>
    <row r="15" spans="1:3" ht="12.75">
      <c r="A15" t="s">
        <v>6</v>
      </c>
      <c r="B15" s="2">
        <v>1</v>
      </c>
      <c r="C15" s="2">
        <v>1</v>
      </c>
    </row>
    <row r="16" spans="1:3" ht="14.25">
      <c r="A16" t="s">
        <v>12</v>
      </c>
      <c r="B16" s="4">
        <f>B8*B15</f>
        <v>52.44336592081979</v>
      </c>
      <c r="C16" s="4">
        <f>B5*C15</f>
        <v>83.33333333333333</v>
      </c>
    </row>
    <row r="17" spans="1:3" ht="12.75">
      <c r="A17" t="s">
        <v>4</v>
      </c>
      <c r="B17" s="6">
        <f>B16*24/1000</f>
        <v>1.2586407820996748</v>
      </c>
      <c r="C17" s="6">
        <f>C16*24/1000</f>
        <v>2</v>
      </c>
    </row>
  </sheetData>
  <printOptions gridLines="1"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00390625" style="0" bestFit="1" customWidth="1"/>
  </cols>
  <sheetData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00390625" style="0" bestFit="1" customWidth="1"/>
  </cols>
  <sheetData/>
  <printOptions gridLines="1"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Robin</cp:lastModifiedBy>
  <dcterms:modified xsi:type="dcterms:W3CDTF">2006-12-23T21:45:15Z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